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440" windowHeight="118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6" i="1"/>
  <c r="C17" i="1" l="1"/>
  <c r="D17" i="1" s="1"/>
  <c r="H17" i="1"/>
  <c r="G17" i="1"/>
  <c r="G7" i="1"/>
  <c r="G8" i="1" s="1"/>
  <c r="G9" i="1" s="1"/>
  <c r="G10" i="1" s="1"/>
  <c r="H7" i="1"/>
  <c r="H8" i="1" s="1"/>
  <c r="H9" i="1" s="1"/>
  <c r="H10" i="1" s="1"/>
  <c r="I7" i="1"/>
  <c r="I8" i="1" s="1"/>
  <c r="I9" i="1" s="1"/>
  <c r="I10" i="1" s="1"/>
  <c r="J7" i="1"/>
  <c r="J8" i="1" s="1"/>
  <c r="F7" i="1"/>
  <c r="F8" i="1" s="1"/>
  <c r="J9" i="1" l="1"/>
  <c r="H19" i="1"/>
  <c r="H18" i="1"/>
  <c r="C19" i="1"/>
  <c r="C18" i="1"/>
  <c r="E17" i="1"/>
  <c r="F9" i="1"/>
  <c r="I17" i="1"/>
  <c r="G20" i="1"/>
  <c r="G19" i="1"/>
  <c r="G18" i="1"/>
  <c r="J10" i="1" l="1"/>
  <c r="H20" i="1"/>
  <c r="I19" i="1"/>
  <c r="K19" i="1" s="1"/>
  <c r="E19" i="1"/>
  <c r="D19" i="1"/>
  <c r="D18" i="1"/>
  <c r="E18" i="1"/>
  <c r="I18" i="1"/>
  <c r="J18" i="1" s="1"/>
  <c r="J17" i="1"/>
  <c r="K17" i="1"/>
  <c r="C20" i="1"/>
  <c r="F10" i="1"/>
  <c r="C21" i="1" s="1"/>
  <c r="H21" i="1" l="1"/>
  <c r="G21" i="1"/>
  <c r="I21" i="1" s="1"/>
  <c r="K18" i="1"/>
  <c r="I25" i="1" s="1"/>
  <c r="J25" i="1" s="1"/>
  <c r="J19" i="1"/>
  <c r="I24" i="1"/>
  <c r="K24" i="1" s="1"/>
  <c r="E21" i="1"/>
  <c r="D21" i="1"/>
  <c r="I20" i="1"/>
  <c r="E20" i="1"/>
  <c r="D20" i="1"/>
  <c r="I26" i="1" l="1"/>
  <c r="K26" i="1" s="1"/>
  <c r="K25" i="1"/>
  <c r="I32" i="1" s="1"/>
  <c r="J24" i="1"/>
  <c r="J21" i="1"/>
  <c r="K21" i="1"/>
  <c r="J20" i="1"/>
  <c r="K20" i="1"/>
  <c r="J26" i="1" l="1"/>
  <c r="I33" i="1" s="1"/>
  <c r="J32" i="1"/>
  <c r="K32" i="1"/>
  <c r="I31" i="1"/>
  <c r="I27" i="1"/>
  <c r="J27" i="1" s="1"/>
  <c r="I28" i="1"/>
  <c r="K28" i="1" s="1"/>
  <c r="J33" i="1" l="1"/>
  <c r="K33" i="1"/>
  <c r="K27" i="1"/>
  <c r="J31" i="1"/>
  <c r="K31" i="1"/>
  <c r="I39" i="1"/>
  <c r="I34" i="1"/>
  <c r="J28" i="1"/>
  <c r="I40" i="1" l="1"/>
  <c r="K34" i="1"/>
  <c r="J34" i="1"/>
  <c r="I38" i="1"/>
  <c r="I35" i="1"/>
  <c r="J39" i="1"/>
  <c r="K39" i="1"/>
  <c r="J38" i="1" l="1"/>
  <c r="K38" i="1"/>
  <c r="K40" i="1"/>
  <c r="J40" i="1"/>
  <c r="I41" i="1"/>
  <c r="K35" i="1"/>
  <c r="J35" i="1"/>
  <c r="I46" i="1"/>
  <c r="K46" i="1" l="1"/>
  <c r="J46" i="1"/>
  <c r="I42" i="1"/>
  <c r="I47" i="1"/>
  <c r="K41" i="1"/>
  <c r="J41" i="1"/>
  <c r="I45" i="1"/>
  <c r="I48" i="1" l="1"/>
  <c r="J42" i="1"/>
  <c r="K42" i="1"/>
  <c r="I53" i="1"/>
  <c r="K45" i="1"/>
  <c r="J45" i="1"/>
  <c r="K47" i="1"/>
  <c r="J47" i="1"/>
  <c r="I52" i="1" l="1"/>
  <c r="I54" i="1"/>
  <c r="I49" i="1"/>
  <c r="K53" i="1"/>
  <c r="J53" i="1"/>
  <c r="J48" i="1"/>
  <c r="K48" i="1"/>
  <c r="I60" i="1" l="1"/>
  <c r="J54" i="1"/>
  <c r="K54" i="1"/>
  <c r="I55" i="1"/>
  <c r="K49" i="1"/>
  <c r="J49" i="1"/>
  <c r="J52" i="1"/>
  <c r="K52" i="1"/>
  <c r="I56" i="1" l="1"/>
  <c r="I61" i="1"/>
  <c r="I59" i="1"/>
  <c r="J55" i="1"/>
  <c r="K55" i="1"/>
  <c r="J60" i="1"/>
  <c r="K60" i="1"/>
  <c r="I62" i="1" l="1"/>
  <c r="K61" i="1"/>
  <c r="J61" i="1"/>
  <c r="I67" i="1"/>
  <c r="K59" i="1"/>
  <c r="J59" i="1"/>
  <c r="K56" i="1"/>
  <c r="J56" i="1"/>
  <c r="I66" i="1" l="1"/>
  <c r="I68" i="1"/>
  <c r="I63" i="1"/>
  <c r="J67" i="1"/>
  <c r="K67" i="1"/>
  <c r="K62" i="1"/>
  <c r="J62" i="1"/>
  <c r="I74" i="1" l="1"/>
  <c r="J68" i="1"/>
  <c r="K68" i="1"/>
  <c r="I69" i="1"/>
  <c r="K63" i="1"/>
  <c r="J63" i="1"/>
  <c r="K66" i="1"/>
  <c r="J66" i="1"/>
  <c r="I75" i="1" l="1"/>
  <c r="I73" i="1"/>
  <c r="J74" i="1"/>
  <c r="K74" i="1"/>
  <c r="K69" i="1"/>
  <c r="J69" i="1"/>
  <c r="I70" i="1"/>
  <c r="K73" i="1" l="1"/>
  <c r="J73" i="1"/>
  <c r="I81" i="1"/>
  <c r="J75" i="1"/>
  <c r="K75" i="1"/>
  <c r="I76" i="1"/>
  <c r="K70" i="1"/>
  <c r="J70" i="1"/>
  <c r="I82" i="1" l="1"/>
  <c r="J82" i="1" s="1"/>
  <c r="I80" i="1"/>
  <c r="K80" i="1" s="1"/>
  <c r="K81" i="1"/>
  <c r="J81" i="1"/>
  <c r="K76" i="1"/>
  <c r="J76" i="1"/>
  <c r="I77" i="1"/>
  <c r="K82" i="1" l="1"/>
  <c r="I89" i="1" s="1"/>
  <c r="J80" i="1"/>
  <c r="I87" i="1" s="1"/>
  <c r="K87" i="1" s="1"/>
  <c r="I88" i="1"/>
  <c r="K88" i="1" s="1"/>
  <c r="I83" i="1"/>
  <c r="J83" i="1" s="1"/>
  <c r="J77" i="1"/>
  <c r="K77" i="1"/>
  <c r="K83" i="1" l="1"/>
  <c r="I90" i="1" s="1"/>
  <c r="J88" i="1"/>
  <c r="I95" i="1" s="1"/>
  <c r="J95" i="1" s="1"/>
  <c r="D7" i="1" s="1"/>
  <c r="J87" i="1"/>
  <c r="I94" i="1" s="1"/>
  <c r="J94" i="1" s="1"/>
  <c r="D6" i="1" s="1"/>
  <c r="E6" i="1" s="1"/>
  <c r="I84" i="1"/>
  <c r="K89" i="1"/>
  <c r="J89" i="1"/>
  <c r="K94" i="1" l="1"/>
  <c r="C25" i="1"/>
  <c r="F25" i="1" s="1"/>
  <c r="E7" i="1"/>
  <c r="C24" i="1"/>
  <c r="K95" i="1"/>
  <c r="J84" i="1"/>
  <c r="K84" i="1"/>
  <c r="I96" i="1"/>
  <c r="K90" i="1"/>
  <c r="J90" i="1"/>
  <c r="D25" i="1" l="1"/>
  <c r="E25" i="1"/>
  <c r="F24" i="1"/>
  <c r="E24" i="1"/>
  <c r="D24" i="1"/>
  <c r="K96" i="1"/>
  <c r="J96" i="1"/>
  <c r="D8" i="1" s="1"/>
  <c r="I97" i="1"/>
  <c r="I91" i="1"/>
  <c r="C7" i="1" l="1"/>
  <c r="C6" i="1"/>
  <c r="C26" i="1"/>
  <c r="F26" i="1" s="1"/>
  <c r="E8" i="1"/>
  <c r="K91" i="1"/>
  <c r="J91" i="1"/>
  <c r="J97" i="1"/>
  <c r="D9" i="1" s="1"/>
  <c r="K97" i="1"/>
  <c r="E26" i="1" l="1"/>
  <c r="D26" i="1"/>
  <c r="C27" i="1"/>
  <c r="E27" i="1" s="1"/>
  <c r="E9" i="1"/>
  <c r="I98" i="1"/>
  <c r="K98" i="1" s="1"/>
  <c r="F27" i="1" l="1"/>
  <c r="C8" i="1"/>
  <c r="D27" i="1"/>
  <c r="J98" i="1"/>
  <c r="D10" i="1" s="1"/>
  <c r="C9" i="1" l="1"/>
  <c r="C28" i="1"/>
  <c r="F28" i="1" s="1"/>
  <c r="E10" i="1"/>
  <c r="D28" i="1" l="1"/>
  <c r="E28" i="1"/>
  <c r="C10" i="1" l="1"/>
</calcChain>
</file>

<file path=xl/sharedStrings.xml><?xml version="1.0" encoding="utf-8"?>
<sst xmlns="http://schemas.openxmlformats.org/spreadsheetml/2006/main" count="38" uniqueCount="32">
  <si>
    <t>분</t>
    <phoneticPr fontId="1" type="noConversion"/>
  </si>
  <si>
    <t>초</t>
    <phoneticPr fontId="1" type="noConversion"/>
  </si>
  <si>
    <t>현재열쇠</t>
    <phoneticPr fontId="1" type="noConversion"/>
  </si>
  <si>
    <t>맥스열쇠</t>
    <phoneticPr fontId="1" type="noConversion"/>
  </si>
  <si>
    <t>구입할 열쇠</t>
    <phoneticPr fontId="1" type="noConversion"/>
  </si>
  <si>
    <t>수정</t>
    <phoneticPr fontId="1" type="noConversion"/>
  </si>
  <si>
    <t>연속횟수</t>
    <phoneticPr fontId="1" type="noConversion"/>
  </si>
  <si>
    <t>계산할 열쇠</t>
    <phoneticPr fontId="1" type="noConversion"/>
  </si>
  <si>
    <t>1차 소모시간</t>
    <phoneticPr fontId="1" type="noConversion"/>
  </si>
  <si>
    <t>계산에서 제외될 열쇠</t>
    <phoneticPr fontId="1" type="noConversion"/>
  </si>
  <si>
    <t>1차 소모시간간 생기는 열쇠</t>
    <phoneticPr fontId="1" type="noConversion"/>
  </si>
  <si>
    <t>1차 남는 초</t>
    <phoneticPr fontId="1" type="noConversion"/>
  </si>
  <si>
    <t>5차</t>
    <phoneticPr fontId="1" type="noConversion"/>
  </si>
  <si>
    <t>6차</t>
    <phoneticPr fontId="1" type="noConversion"/>
  </si>
  <si>
    <t>2차</t>
    <phoneticPr fontId="1" type="noConversion"/>
  </si>
  <si>
    <t>3차</t>
    <phoneticPr fontId="1" type="noConversion"/>
  </si>
  <si>
    <t>4차</t>
    <phoneticPr fontId="1" type="noConversion"/>
  </si>
  <si>
    <t>7차</t>
    <phoneticPr fontId="1" type="noConversion"/>
  </si>
  <si>
    <t>8차</t>
    <phoneticPr fontId="1" type="noConversion"/>
  </si>
  <si>
    <t>9차</t>
    <phoneticPr fontId="1" type="noConversion"/>
  </si>
  <si>
    <t>10차</t>
    <phoneticPr fontId="1" type="noConversion"/>
  </si>
  <si>
    <t>11차</t>
    <phoneticPr fontId="1" type="noConversion"/>
  </si>
  <si>
    <t>12차</t>
    <phoneticPr fontId="1" type="noConversion"/>
  </si>
  <si>
    <t>아래 파란색 칸만 채워 넣으세요</t>
    <phoneticPr fontId="1" type="noConversion"/>
  </si>
  <si>
    <t>총 소모시간</t>
    <phoneticPr fontId="1" type="noConversion"/>
  </si>
  <si>
    <t>시간</t>
    <phoneticPr fontId="1" type="noConversion"/>
  </si>
  <si>
    <t>로딩(초)</t>
    <phoneticPr fontId="1" type="noConversion"/>
  </si>
  <si>
    <t>수정 1개당 열쇠</t>
    <phoneticPr fontId="1" type="noConversion"/>
  </si>
  <si>
    <t>할인율(%)</t>
    <phoneticPr fontId="1" type="noConversion"/>
  </si>
  <si>
    <t>수정 1개당 열쇠 효율로 높을수록 좋습니다.</t>
    <phoneticPr fontId="1" type="noConversion"/>
  </si>
  <si>
    <t>할인율적용</t>
    <phoneticPr fontId="1" type="noConversion"/>
  </si>
  <si>
    <t>모험 시간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</si>
</sst>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right" vertical="center"/>
    </xf>
    <xf numFmtId="2" fontId="0" fillId="2" borderId="8" xfId="0" applyNumberFormat="1" applyFont="1" applyFill="1" applyBorder="1" applyAlignment="1">
      <alignment horizontal="right" vertical="center"/>
    </xf>
    <xf numFmtId="9" fontId="0" fillId="3" borderId="6" xfId="1" applyFont="1" applyFill="1" applyBorder="1" applyAlignment="1">
      <alignment horizontal="right" vertical="center"/>
    </xf>
    <xf numFmtId="9" fontId="0" fillId="3" borderId="9" xfId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5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7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103"/>
  <sheetViews>
    <sheetView tabSelected="1" topLeftCell="B1" workbookViewId="0">
      <selection activeCell="G106" sqref="G106"/>
    </sheetView>
  </sheetViews>
  <sheetFormatPr defaultRowHeight="16.5" x14ac:dyDescent="0.3"/>
  <cols>
    <col min="1" max="1" width="0" style="1" hidden="1" customWidth="1"/>
    <col min="2" max="2" width="9" style="1"/>
    <col min="3" max="3" width="14.375" style="1" bestFit="1" customWidth="1"/>
    <col min="4" max="4" width="10" style="1" customWidth="1"/>
    <col min="5" max="5" width="14.5" style="1" customWidth="1"/>
    <col min="6" max="10" width="10" style="1" customWidth="1"/>
    <col min="11" max="11" width="11.375" style="1" hidden="1" customWidth="1"/>
    <col min="12" max="13" width="11.25" style="1" customWidth="1"/>
    <col min="14" max="14" width="9.875" style="1" customWidth="1"/>
    <col min="15" max="16384" width="9" style="1"/>
  </cols>
  <sheetData>
    <row r="1" spans="3:15" ht="17.25" thickBot="1" x14ac:dyDescent="0.35"/>
    <row r="2" spans="3:15" ht="17.25" thickBot="1" x14ac:dyDescent="0.35">
      <c r="C2" s="24" t="s">
        <v>23</v>
      </c>
      <c r="D2" s="25"/>
      <c r="E2" s="25"/>
      <c r="F2" s="26"/>
    </row>
    <row r="3" spans="3:15" ht="17.25" thickBot="1" x14ac:dyDescent="0.35">
      <c r="F3" s="16"/>
      <c r="G3" s="16"/>
      <c r="H3" s="16"/>
      <c r="I3" s="16"/>
    </row>
    <row r="4" spans="3:15" ht="17.25" thickBot="1" x14ac:dyDescent="0.35">
      <c r="F4" s="14" t="s">
        <v>31</v>
      </c>
      <c r="G4" s="15"/>
      <c r="H4" s="13"/>
      <c r="I4" s="13"/>
      <c r="J4" s="13"/>
    </row>
    <row r="5" spans="3:15" x14ac:dyDescent="0.3">
      <c r="C5" s="3" t="s">
        <v>24</v>
      </c>
      <c r="D5" s="4" t="s">
        <v>6</v>
      </c>
      <c r="E5" s="5" t="s">
        <v>27</v>
      </c>
      <c r="F5" s="5" t="s">
        <v>0</v>
      </c>
      <c r="G5" s="5" t="s">
        <v>1</v>
      </c>
      <c r="H5" s="5" t="s">
        <v>26</v>
      </c>
      <c r="I5" s="5" t="s">
        <v>2</v>
      </c>
      <c r="J5" s="5" t="s">
        <v>3</v>
      </c>
      <c r="K5" s="5"/>
      <c r="L5" s="5" t="s">
        <v>4</v>
      </c>
      <c r="M5" s="5" t="s">
        <v>5</v>
      </c>
      <c r="N5" s="5" t="s">
        <v>30</v>
      </c>
      <c r="O5" s="6" t="s">
        <v>28</v>
      </c>
    </row>
    <row r="6" spans="3:15" x14ac:dyDescent="0.3">
      <c r="C6" s="17" t="str">
        <f>CONCATENATE(D24,"시간",E24,"분",F24,"초")</f>
        <v>9시간30분0초</v>
      </c>
      <c r="D6" s="18">
        <f>H17+J17+J24+J31+J38+J45+J52+J59+J66+G17+J73+J80+J87+J94</f>
        <v>114</v>
      </c>
      <c r="E6" s="9">
        <f>D6/N6</f>
        <v>1.1399999999999999</v>
      </c>
      <c r="F6" s="8">
        <v>4</v>
      </c>
      <c r="G6" s="8">
        <v>0</v>
      </c>
      <c r="H6" s="8">
        <v>60</v>
      </c>
      <c r="I6" s="8">
        <v>5</v>
      </c>
      <c r="J6" s="8">
        <v>10</v>
      </c>
      <c r="K6" s="2"/>
      <c r="L6" s="2">
        <v>100</v>
      </c>
      <c r="M6" s="2">
        <v>100</v>
      </c>
      <c r="N6" s="2">
        <f>M6-M6*O6</f>
        <v>100</v>
      </c>
      <c r="O6" s="11">
        <v>0</v>
      </c>
    </row>
    <row r="7" spans="3:15" x14ac:dyDescent="0.3">
      <c r="C7" s="17" t="str">
        <f t="shared" ref="C7:C10" si="0">CONCATENATE(D25,"시간",E25,"분",F25,"초")</f>
        <v>4시간55분0초</v>
      </c>
      <c r="D7" s="18">
        <f t="shared" ref="D7:D10" si="1">H18+J18+J25+J32+J39+J46+J53+J60+J67+G18+J74+J81+J88+J95</f>
        <v>59</v>
      </c>
      <c r="E7" s="9">
        <f t="shared" ref="E7:E10" si="2">D7/N7</f>
        <v>1.18</v>
      </c>
      <c r="F7" s="2">
        <f>F6</f>
        <v>4</v>
      </c>
      <c r="G7" s="2">
        <f t="shared" ref="G7:J10" si="3">G6</f>
        <v>0</v>
      </c>
      <c r="H7" s="2">
        <f t="shared" si="3"/>
        <v>60</v>
      </c>
      <c r="I7" s="2">
        <f t="shared" si="3"/>
        <v>5</v>
      </c>
      <c r="J7" s="2">
        <f t="shared" si="3"/>
        <v>10</v>
      </c>
      <c r="K7" s="2"/>
      <c r="L7" s="2">
        <v>45</v>
      </c>
      <c r="M7" s="2">
        <v>50</v>
      </c>
      <c r="N7" s="2">
        <f t="shared" ref="N7:N10" si="4">M7-M7*O7</f>
        <v>50</v>
      </c>
      <c r="O7" s="11">
        <v>0</v>
      </c>
    </row>
    <row r="8" spans="3:15" x14ac:dyDescent="0.3">
      <c r="C8" s="17" t="str">
        <f t="shared" si="0"/>
        <v>3시간5분0초</v>
      </c>
      <c r="D8" s="18">
        <f t="shared" si="1"/>
        <v>37</v>
      </c>
      <c r="E8" s="9">
        <f t="shared" si="2"/>
        <v>1.0571428571428572</v>
      </c>
      <c r="F8" s="2">
        <f>F7</f>
        <v>4</v>
      </c>
      <c r="G8" s="2">
        <f t="shared" si="3"/>
        <v>0</v>
      </c>
      <c r="H8" s="2">
        <f t="shared" si="3"/>
        <v>60</v>
      </c>
      <c r="I8" s="2">
        <f t="shared" si="3"/>
        <v>5</v>
      </c>
      <c r="J8" s="2">
        <f t="shared" si="3"/>
        <v>10</v>
      </c>
      <c r="K8" s="2"/>
      <c r="L8" s="2">
        <v>23</v>
      </c>
      <c r="M8" s="2">
        <v>35</v>
      </c>
      <c r="N8" s="2">
        <f t="shared" si="4"/>
        <v>35</v>
      </c>
      <c r="O8" s="11">
        <v>0</v>
      </c>
    </row>
    <row r="9" spans="3:15" x14ac:dyDescent="0.3">
      <c r="C9" s="17" t="str">
        <f t="shared" si="0"/>
        <v>2시간5분0초</v>
      </c>
      <c r="D9" s="18">
        <f t="shared" si="1"/>
        <v>25</v>
      </c>
      <c r="E9" s="9">
        <f t="shared" si="2"/>
        <v>1.25</v>
      </c>
      <c r="F9" s="2">
        <f>F8</f>
        <v>4</v>
      </c>
      <c r="G9" s="2">
        <f t="shared" si="3"/>
        <v>0</v>
      </c>
      <c r="H9" s="2">
        <f t="shared" si="3"/>
        <v>60</v>
      </c>
      <c r="I9" s="2">
        <f t="shared" si="3"/>
        <v>5</v>
      </c>
      <c r="J9" s="2">
        <f t="shared" si="3"/>
        <v>10</v>
      </c>
      <c r="K9" s="2"/>
      <c r="L9" s="2">
        <v>11</v>
      </c>
      <c r="M9" s="2">
        <v>20</v>
      </c>
      <c r="N9" s="2">
        <f t="shared" si="4"/>
        <v>20</v>
      </c>
      <c r="O9" s="11">
        <v>0</v>
      </c>
    </row>
    <row r="10" spans="3:15" ht="17.25" thickBot="1" x14ac:dyDescent="0.35">
      <c r="C10" s="19" t="str">
        <f t="shared" si="0"/>
        <v>0시간45분0초</v>
      </c>
      <c r="D10" s="20">
        <f t="shared" si="1"/>
        <v>9</v>
      </c>
      <c r="E10" s="10">
        <f t="shared" si="2"/>
        <v>0.9</v>
      </c>
      <c r="F10" s="7">
        <f>F9</f>
        <v>4</v>
      </c>
      <c r="G10" s="7">
        <f t="shared" si="3"/>
        <v>0</v>
      </c>
      <c r="H10" s="7">
        <f t="shared" si="3"/>
        <v>60</v>
      </c>
      <c r="I10" s="7">
        <f t="shared" si="3"/>
        <v>5</v>
      </c>
      <c r="J10" s="7">
        <f t="shared" si="3"/>
        <v>10</v>
      </c>
      <c r="K10" s="7"/>
      <c r="L10" s="7">
        <v>5</v>
      </c>
      <c r="M10" s="7">
        <v>10</v>
      </c>
      <c r="N10" s="7">
        <f t="shared" si="4"/>
        <v>10</v>
      </c>
      <c r="O10" s="12">
        <v>0</v>
      </c>
    </row>
    <row r="11" spans="3:15" hidden="1" x14ac:dyDescent="0.3"/>
    <row r="12" spans="3:15" hidden="1" x14ac:dyDescent="0.3"/>
    <row r="13" spans="3:15" hidden="1" x14ac:dyDescent="0.3"/>
    <row r="14" spans="3:15" hidden="1" x14ac:dyDescent="0.3"/>
    <row r="15" spans="3:15" hidden="1" x14ac:dyDescent="0.3"/>
    <row r="16" spans="3:15" hidden="1" x14ac:dyDescent="0.3">
      <c r="C16" s="1" t="s">
        <v>1</v>
      </c>
      <c r="D16" s="1" t="s">
        <v>0</v>
      </c>
      <c r="E16" s="1" t="s">
        <v>1</v>
      </c>
      <c r="G16" s="1" t="s">
        <v>7</v>
      </c>
      <c r="H16" s="1" t="s">
        <v>9</v>
      </c>
      <c r="I16" s="1" t="s">
        <v>8</v>
      </c>
      <c r="J16" s="1" t="s">
        <v>10</v>
      </c>
      <c r="K16" s="1" t="s">
        <v>11</v>
      </c>
    </row>
    <row r="17" spans="3:11" hidden="1" x14ac:dyDescent="0.3">
      <c r="C17" s="1">
        <f>F6*60+G6+H6</f>
        <v>300</v>
      </c>
      <c r="D17" s="1">
        <f>ROUNDDOWN(C17/60,0)</f>
        <v>5</v>
      </c>
      <c r="E17" s="1">
        <f>MOD(C17,60)</f>
        <v>0</v>
      </c>
      <c r="G17" s="1">
        <f>IF(0&lt;L6+I6-J6,J6,L6)</f>
        <v>10</v>
      </c>
      <c r="H17" s="1">
        <f>IF(0&lt;L6+I6-J6,L6-J6+I6,0)</f>
        <v>95</v>
      </c>
      <c r="I17" s="1">
        <f>C17*G17</f>
        <v>3000</v>
      </c>
      <c r="J17" s="1">
        <f>ROUNDDOWN(I17/600,0)</f>
        <v>5</v>
      </c>
      <c r="K17" s="1">
        <f>MOD(I17,600)</f>
        <v>0</v>
      </c>
    </row>
    <row r="18" spans="3:11" hidden="1" x14ac:dyDescent="0.3">
      <c r="C18" s="1">
        <f t="shared" ref="C18:C21" si="5">F7*60+G7+H7</f>
        <v>300</v>
      </c>
      <c r="D18" s="1">
        <f t="shared" ref="D18:D21" si="6">ROUNDDOWN(C18/60,0)</f>
        <v>5</v>
      </c>
      <c r="E18" s="1">
        <f t="shared" ref="E18:E21" si="7">MOD(C18,60)</f>
        <v>0</v>
      </c>
      <c r="G18" s="1">
        <f t="shared" ref="G18:G21" si="8">IF(0&lt;L7+I7-J7,J7,L7)</f>
        <v>10</v>
      </c>
      <c r="H18" s="1">
        <f t="shared" ref="H18:H21" si="9">IF(0&lt;L7+I7-J7,L7-J7+I7,0)</f>
        <v>40</v>
      </c>
      <c r="I18" s="1">
        <f t="shared" ref="I18:I21" si="10">C18*G18</f>
        <v>3000</v>
      </c>
      <c r="J18" s="1">
        <f t="shared" ref="J18:J21" si="11">ROUNDDOWN(I18/600,0)</f>
        <v>5</v>
      </c>
      <c r="K18" s="1">
        <f t="shared" ref="K18:K21" si="12">MOD(I18,600)</f>
        <v>0</v>
      </c>
    </row>
    <row r="19" spans="3:11" hidden="1" x14ac:dyDescent="0.3">
      <c r="C19" s="1">
        <f t="shared" si="5"/>
        <v>300</v>
      </c>
      <c r="D19" s="1">
        <f t="shared" si="6"/>
        <v>5</v>
      </c>
      <c r="E19" s="1">
        <f t="shared" si="7"/>
        <v>0</v>
      </c>
      <c r="G19" s="1">
        <f t="shared" si="8"/>
        <v>10</v>
      </c>
      <c r="H19" s="1">
        <f t="shared" si="9"/>
        <v>18</v>
      </c>
      <c r="I19" s="1">
        <f t="shared" si="10"/>
        <v>3000</v>
      </c>
      <c r="J19" s="1">
        <f t="shared" si="11"/>
        <v>5</v>
      </c>
      <c r="K19" s="1">
        <f t="shared" si="12"/>
        <v>0</v>
      </c>
    </row>
    <row r="20" spans="3:11" hidden="1" x14ac:dyDescent="0.3">
      <c r="C20" s="1">
        <f t="shared" si="5"/>
        <v>300</v>
      </c>
      <c r="D20" s="1">
        <f t="shared" si="6"/>
        <v>5</v>
      </c>
      <c r="E20" s="1">
        <f t="shared" si="7"/>
        <v>0</v>
      </c>
      <c r="G20" s="1">
        <f t="shared" si="8"/>
        <v>10</v>
      </c>
      <c r="H20" s="1">
        <f t="shared" si="9"/>
        <v>6</v>
      </c>
      <c r="I20" s="1">
        <f t="shared" si="10"/>
        <v>3000</v>
      </c>
      <c r="J20" s="1">
        <f t="shared" si="11"/>
        <v>5</v>
      </c>
      <c r="K20" s="1">
        <f t="shared" si="12"/>
        <v>0</v>
      </c>
    </row>
    <row r="21" spans="3:11" hidden="1" x14ac:dyDescent="0.3">
      <c r="C21" s="1">
        <f t="shared" si="5"/>
        <v>300</v>
      </c>
      <c r="D21" s="1">
        <f t="shared" si="6"/>
        <v>5</v>
      </c>
      <c r="E21" s="1">
        <f t="shared" si="7"/>
        <v>0</v>
      </c>
      <c r="G21" s="1">
        <f t="shared" si="8"/>
        <v>5</v>
      </c>
      <c r="H21" s="1">
        <f t="shared" si="9"/>
        <v>0</v>
      </c>
      <c r="I21" s="1">
        <f t="shared" si="10"/>
        <v>1500</v>
      </c>
      <c r="J21" s="1">
        <f t="shared" si="11"/>
        <v>2</v>
      </c>
      <c r="K21" s="1">
        <f t="shared" si="12"/>
        <v>300</v>
      </c>
    </row>
    <row r="22" spans="3:11" hidden="1" x14ac:dyDescent="0.3"/>
    <row r="23" spans="3:11" hidden="1" x14ac:dyDescent="0.3">
      <c r="C23" s="1" t="s">
        <v>1</v>
      </c>
      <c r="D23" s="1" t="s">
        <v>25</v>
      </c>
      <c r="E23" s="1" t="s">
        <v>0</v>
      </c>
      <c r="F23" s="1" t="s">
        <v>1</v>
      </c>
      <c r="I23" s="1" t="s">
        <v>14</v>
      </c>
    </row>
    <row r="24" spans="3:11" hidden="1" x14ac:dyDescent="0.3">
      <c r="C24" s="1">
        <f>D6*C17</f>
        <v>34200</v>
      </c>
      <c r="D24" s="1">
        <f>ROUNDDOWN(C24/3600,0)</f>
        <v>9</v>
      </c>
      <c r="E24" s="1">
        <f>ROUNDDOWN(MOD(C24,3600)/60,0)</f>
        <v>30</v>
      </c>
      <c r="F24" s="1">
        <f>MOD(MOD(C24,3600),60)</f>
        <v>0</v>
      </c>
      <c r="I24" s="1">
        <f>C17*J17+K17</f>
        <v>1500</v>
      </c>
      <c r="J24" s="1">
        <f>ROUNDDOWN(I24/600,0)</f>
        <v>2</v>
      </c>
      <c r="K24" s="1">
        <f>MOD(I24,600)</f>
        <v>300</v>
      </c>
    </row>
    <row r="25" spans="3:11" hidden="1" x14ac:dyDescent="0.3">
      <c r="C25" s="1">
        <f t="shared" ref="C25:C28" si="13">D7*C18</f>
        <v>17700</v>
      </c>
      <c r="D25" s="1">
        <f t="shared" ref="D25:D28" si="14">ROUNDDOWN(C25/3600,0)</f>
        <v>4</v>
      </c>
      <c r="E25" s="1">
        <f t="shared" ref="E25:E28" si="15">ROUNDDOWN(MOD(C25,3600)/60,0)</f>
        <v>55</v>
      </c>
      <c r="F25" s="1">
        <f t="shared" ref="F25:F28" si="16">MOD(MOD(C25,3600),60)</f>
        <v>0</v>
      </c>
      <c r="I25" s="1">
        <f t="shared" ref="I25:I28" si="17">C18*J18+K18</f>
        <v>1500</v>
      </c>
      <c r="J25" s="1">
        <f t="shared" ref="J25:J28" si="18">ROUNDDOWN(I25/600,0)</f>
        <v>2</v>
      </c>
      <c r="K25" s="1">
        <f t="shared" ref="K25:K28" si="19">MOD(I25,600)</f>
        <v>300</v>
      </c>
    </row>
    <row r="26" spans="3:11" hidden="1" x14ac:dyDescent="0.3">
      <c r="C26" s="1">
        <f t="shared" si="13"/>
        <v>11100</v>
      </c>
      <c r="D26" s="1">
        <f t="shared" si="14"/>
        <v>3</v>
      </c>
      <c r="E26" s="1">
        <f t="shared" si="15"/>
        <v>5</v>
      </c>
      <c r="F26" s="1">
        <f t="shared" si="16"/>
        <v>0</v>
      </c>
      <c r="I26" s="1">
        <f t="shared" si="17"/>
        <v>1500</v>
      </c>
      <c r="J26" s="1">
        <f t="shared" si="18"/>
        <v>2</v>
      </c>
      <c r="K26" s="1">
        <f t="shared" si="19"/>
        <v>300</v>
      </c>
    </row>
    <row r="27" spans="3:11" hidden="1" x14ac:dyDescent="0.3">
      <c r="C27" s="1">
        <f t="shared" si="13"/>
        <v>7500</v>
      </c>
      <c r="D27" s="1">
        <f t="shared" si="14"/>
        <v>2</v>
      </c>
      <c r="E27" s="1">
        <f t="shared" si="15"/>
        <v>5</v>
      </c>
      <c r="F27" s="1">
        <f t="shared" si="16"/>
        <v>0</v>
      </c>
      <c r="I27" s="1">
        <f t="shared" si="17"/>
        <v>1500</v>
      </c>
      <c r="J27" s="1">
        <f t="shared" si="18"/>
        <v>2</v>
      </c>
      <c r="K27" s="1">
        <f t="shared" si="19"/>
        <v>300</v>
      </c>
    </row>
    <row r="28" spans="3:11" hidden="1" x14ac:dyDescent="0.3">
      <c r="C28" s="1">
        <f t="shared" si="13"/>
        <v>2700</v>
      </c>
      <c r="D28" s="1">
        <f t="shared" si="14"/>
        <v>0</v>
      </c>
      <c r="E28" s="1">
        <f t="shared" si="15"/>
        <v>45</v>
      </c>
      <c r="F28" s="1">
        <f t="shared" si="16"/>
        <v>0</v>
      </c>
      <c r="I28" s="1">
        <f t="shared" si="17"/>
        <v>900</v>
      </c>
      <c r="J28" s="1">
        <f t="shared" si="18"/>
        <v>1</v>
      </c>
      <c r="K28" s="1">
        <f t="shared" si="19"/>
        <v>300</v>
      </c>
    </row>
    <row r="29" spans="3:11" hidden="1" x14ac:dyDescent="0.3"/>
    <row r="30" spans="3:11" hidden="1" x14ac:dyDescent="0.3">
      <c r="I30" s="1" t="s">
        <v>15</v>
      </c>
    </row>
    <row r="31" spans="3:11" hidden="1" x14ac:dyDescent="0.3">
      <c r="I31" s="1">
        <f>C17*J24+K24</f>
        <v>900</v>
      </c>
      <c r="J31" s="1">
        <f>ROUNDDOWN(I31/600,0)</f>
        <v>1</v>
      </c>
      <c r="K31" s="1">
        <f>MOD(I31,600)</f>
        <v>300</v>
      </c>
    </row>
    <row r="32" spans="3:11" hidden="1" x14ac:dyDescent="0.3">
      <c r="I32" s="1">
        <f t="shared" ref="I32:I35" si="20">C18*J25+K25</f>
        <v>900</v>
      </c>
      <c r="J32" s="1">
        <f t="shared" ref="J32:J35" si="21">ROUNDDOWN(I32/600,0)</f>
        <v>1</v>
      </c>
      <c r="K32" s="1">
        <f t="shared" ref="K32:K35" si="22">MOD(I32,600)</f>
        <v>300</v>
      </c>
    </row>
    <row r="33" spans="9:11" hidden="1" x14ac:dyDescent="0.3">
      <c r="I33" s="1">
        <f t="shared" si="20"/>
        <v>900</v>
      </c>
      <c r="J33" s="1">
        <f t="shared" si="21"/>
        <v>1</v>
      </c>
      <c r="K33" s="1">
        <f t="shared" si="22"/>
        <v>300</v>
      </c>
    </row>
    <row r="34" spans="9:11" hidden="1" x14ac:dyDescent="0.3">
      <c r="I34" s="1">
        <f t="shared" si="20"/>
        <v>900</v>
      </c>
      <c r="J34" s="1">
        <f t="shared" si="21"/>
        <v>1</v>
      </c>
      <c r="K34" s="1">
        <f t="shared" si="22"/>
        <v>300</v>
      </c>
    </row>
    <row r="35" spans="9:11" hidden="1" x14ac:dyDescent="0.3">
      <c r="I35" s="1">
        <f t="shared" si="20"/>
        <v>600</v>
      </c>
      <c r="J35" s="1">
        <f t="shared" si="21"/>
        <v>1</v>
      </c>
      <c r="K35" s="1">
        <f t="shared" si="22"/>
        <v>0</v>
      </c>
    </row>
    <row r="36" spans="9:11" hidden="1" x14ac:dyDescent="0.3"/>
    <row r="37" spans="9:11" hidden="1" x14ac:dyDescent="0.3">
      <c r="I37" s="1" t="s">
        <v>16</v>
      </c>
    </row>
    <row r="38" spans="9:11" hidden="1" x14ac:dyDescent="0.3">
      <c r="I38" s="1">
        <f>C17*J31+K31</f>
        <v>600</v>
      </c>
      <c r="J38" s="1">
        <f>ROUNDDOWN(I38/600,0)</f>
        <v>1</v>
      </c>
      <c r="K38" s="1">
        <f>MOD(I38,600)</f>
        <v>0</v>
      </c>
    </row>
    <row r="39" spans="9:11" hidden="1" x14ac:dyDescent="0.3">
      <c r="I39" s="1">
        <f t="shared" ref="I39:I42" si="23">C18*J32+K32</f>
        <v>600</v>
      </c>
      <c r="J39" s="1">
        <f t="shared" ref="J39:J42" si="24">ROUNDDOWN(I39/600,0)</f>
        <v>1</v>
      </c>
      <c r="K39" s="1">
        <f t="shared" ref="K39:K42" si="25">MOD(I39,600)</f>
        <v>0</v>
      </c>
    </row>
    <row r="40" spans="9:11" hidden="1" x14ac:dyDescent="0.3">
      <c r="I40" s="1">
        <f t="shared" si="23"/>
        <v>600</v>
      </c>
      <c r="J40" s="1">
        <f t="shared" si="24"/>
        <v>1</v>
      </c>
      <c r="K40" s="1">
        <f t="shared" si="25"/>
        <v>0</v>
      </c>
    </row>
    <row r="41" spans="9:11" hidden="1" x14ac:dyDescent="0.3">
      <c r="I41" s="1">
        <f t="shared" si="23"/>
        <v>600</v>
      </c>
      <c r="J41" s="1">
        <f t="shared" si="24"/>
        <v>1</v>
      </c>
      <c r="K41" s="1">
        <f t="shared" si="25"/>
        <v>0</v>
      </c>
    </row>
    <row r="42" spans="9:11" hidden="1" x14ac:dyDescent="0.3">
      <c r="I42" s="1">
        <f t="shared" si="23"/>
        <v>300</v>
      </c>
      <c r="J42" s="1">
        <f t="shared" si="24"/>
        <v>0</v>
      </c>
      <c r="K42" s="1">
        <f t="shared" si="25"/>
        <v>300</v>
      </c>
    </row>
    <row r="43" spans="9:11" hidden="1" x14ac:dyDescent="0.3"/>
    <row r="44" spans="9:11" hidden="1" x14ac:dyDescent="0.3">
      <c r="I44" s="1" t="s">
        <v>12</v>
      </c>
    </row>
    <row r="45" spans="9:11" hidden="1" x14ac:dyDescent="0.3">
      <c r="I45" s="1">
        <f>C17*J38+K38</f>
        <v>300</v>
      </c>
      <c r="J45" s="1">
        <f>ROUNDDOWN(I45/600,0)</f>
        <v>0</v>
      </c>
      <c r="K45" s="1">
        <f>MOD(I45,600)</f>
        <v>300</v>
      </c>
    </row>
    <row r="46" spans="9:11" hidden="1" x14ac:dyDescent="0.3">
      <c r="I46" s="1">
        <f t="shared" ref="I46:I49" si="26">C18*J39+K39</f>
        <v>300</v>
      </c>
      <c r="J46" s="1">
        <f t="shared" ref="J46:J49" si="27">ROUNDDOWN(I46/600,0)</f>
        <v>0</v>
      </c>
      <c r="K46" s="1">
        <f t="shared" ref="K46:K49" si="28">MOD(I46,600)</f>
        <v>300</v>
      </c>
    </row>
    <row r="47" spans="9:11" hidden="1" x14ac:dyDescent="0.3">
      <c r="I47" s="1">
        <f t="shared" si="26"/>
        <v>300</v>
      </c>
      <c r="J47" s="1">
        <f t="shared" si="27"/>
        <v>0</v>
      </c>
      <c r="K47" s="1">
        <f t="shared" si="28"/>
        <v>300</v>
      </c>
    </row>
    <row r="48" spans="9:11" hidden="1" x14ac:dyDescent="0.3">
      <c r="I48" s="1">
        <f t="shared" si="26"/>
        <v>300</v>
      </c>
      <c r="J48" s="1">
        <f t="shared" si="27"/>
        <v>0</v>
      </c>
      <c r="K48" s="1">
        <f t="shared" si="28"/>
        <v>300</v>
      </c>
    </row>
    <row r="49" spans="9:11" hidden="1" x14ac:dyDescent="0.3">
      <c r="I49" s="1">
        <f t="shared" si="26"/>
        <v>300</v>
      </c>
      <c r="J49" s="1">
        <f t="shared" si="27"/>
        <v>0</v>
      </c>
      <c r="K49" s="1">
        <f t="shared" si="28"/>
        <v>300</v>
      </c>
    </row>
    <row r="50" spans="9:11" hidden="1" x14ac:dyDescent="0.3"/>
    <row r="51" spans="9:11" hidden="1" x14ac:dyDescent="0.3">
      <c r="I51" s="1" t="s">
        <v>13</v>
      </c>
    </row>
    <row r="52" spans="9:11" hidden="1" x14ac:dyDescent="0.3">
      <c r="I52" s="1">
        <f>C17*J45+K45</f>
        <v>300</v>
      </c>
      <c r="J52" s="1">
        <f>ROUNDDOWN(I52/600,0)</f>
        <v>0</v>
      </c>
      <c r="K52" s="1">
        <f>MOD(I52,600)</f>
        <v>300</v>
      </c>
    </row>
    <row r="53" spans="9:11" hidden="1" x14ac:dyDescent="0.3">
      <c r="I53" s="1">
        <f t="shared" ref="I53:I56" si="29">C18*J46+K46</f>
        <v>300</v>
      </c>
      <c r="J53" s="1">
        <f t="shared" ref="J53:J56" si="30">ROUNDDOWN(I53/600,0)</f>
        <v>0</v>
      </c>
      <c r="K53" s="1">
        <f t="shared" ref="K53:K56" si="31">MOD(I53,600)</f>
        <v>300</v>
      </c>
    </row>
    <row r="54" spans="9:11" hidden="1" x14ac:dyDescent="0.3">
      <c r="I54" s="1">
        <f t="shared" si="29"/>
        <v>300</v>
      </c>
      <c r="J54" s="1">
        <f t="shared" si="30"/>
        <v>0</v>
      </c>
      <c r="K54" s="1">
        <f t="shared" si="31"/>
        <v>300</v>
      </c>
    </row>
    <row r="55" spans="9:11" hidden="1" x14ac:dyDescent="0.3">
      <c r="I55" s="1">
        <f t="shared" si="29"/>
        <v>300</v>
      </c>
      <c r="J55" s="1">
        <f t="shared" si="30"/>
        <v>0</v>
      </c>
      <c r="K55" s="1">
        <f t="shared" si="31"/>
        <v>300</v>
      </c>
    </row>
    <row r="56" spans="9:11" hidden="1" x14ac:dyDescent="0.3">
      <c r="I56" s="1">
        <f t="shared" si="29"/>
        <v>300</v>
      </c>
      <c r="J56" s="1">
        <f t="shared" si="30"/>
        <v>0</v>
      </c>
      <c r="K56" s="1">
        <f t="shared" si="31"/>
        <v>300</v>
      </c>
    </row>
    <row r="57" spans="9:11" hidden="1" x14ac:dyDescent="0.3"/>
    <row r="58" spans="9:11" hidden="1" x14ac:dyDescent="0.3">
      <c r="I58" s="1" t="s">
        <v>17</v>
      </c>
    </row>
    <row r="59" spans="9:11" hidden="1" x14ac:dyDescent="0.3">
      <c r="I59" s="1">
        <f>C17*J52+K52</f>
        <v>300</v>
      </c>
      <c r="J59" s="1">
        <f>ROUNDDOWN(I59/600,0)</f>
        <v>0</v>
      </c>
      <c r="K59" s="1">
        <f>MOD(I59,600)</f>
        <v>300</v>
      </c>
    </row>
    <row r="60" spans="9:11" hidden="1" x14ac:dyDescent="0.3">
      <c r="I60" s="1">
        <f t="shared" ref="I60:I63" si="32">C18*J53+K53</f>
        <v>300</v>
      </c>
      <c r="J60" s="1">
        <f t="shared" ref="J60:J63" si="33">ROUNDDOWN(I60/600,0)</f>
        <v>0</v>
      </c>
      <c r="K60" s="1">
        <f t="shared" ref="K60:K63" si="34">MOD(I60,600)</f>
        <v>300</v>
      </c>
    </row>
    <row r="61" spans="9:11" hidden="1" x14ac:dyDescent="0.3">
      <c r="I61" s="1">
        <f t="shared" si="32"/>
        <v>300</v>
      </c>
      <c r="J61" s="1">
        <f t="shared" si="33"/>
        <v>0</v>
      </c>
      <c r="K61" s="1">
        <f t="shared" si="34"/>
        <v>300</v>
      </c>
    </row>
    <row r="62" spans="9:11" hidden="1" x14ac:dyDescent="0.3">
      <c r="I62" s="1">
        <f t="shared" si="32"/>
        <v>300</v>
      </c>
      <c r="J62" s="1">
        <f t="shared" si="33"/>
        <v>0</v>
      </c>
      <c r="K62" s="1">
        <f t="shared" si="34"/>
        <v>300</v>
      </c>
    </row>
    <row r="63" spans="9:11" hidden="1" x14ac:dyDescent="0.3">
      <c r="I63" s="1">
        <f t="shared" si="32"/>
        <v>300</v>
      </c>
      <c r="J63" s="1">
        <f t="shared" si="33"/>
        <v>0</v>
      </c>
      <c r="K63" s="1">
        <f t="shared" si="34"/>
        <v>300</v>
      </c>
    </row>
    <row r="64" spans="9:11" hidden="1" x14ac:dyDescent="0.3"/>
    <row r="65" spans="9:11" hidden="1" x14ac:dyDescent="0.3">
      <c r="I65" s="1" t="s">
        <v>18</v>
      </c>
    </row>
    <row r="66" spans="9:11" hidden="1" x14ac:dyDescent="0.3">
      <c r="I66" s="1">
        <f>C17*J59+K59</f>
        <v>300</v>
      </c>
      <c r="J66" s="1">
        <f>ROUNDDOWN(I66/600,0)</f>
        <v>0</v>
      </c>
      <c r="K66" s="1">
        <f>MOD(I66,600)</f>
        <v>300</v>
      </c>
    </row>
    <row r="67" spans="9:11" hidden="1" x14ac:dyDescent="0.3">
      <c r="I67" s="1">
        <f t="shared" ref="I67:I70" si="35">C18*J60+K60</f>
        <v>300</v>
      </c>
      <c r="J67" s="1">
        <f t="shared" ref="J67:J70" si="36">ROUNDDOWN(I67/600,0)</f>
        <v>0</v>
      </c>
      <c r="K67" s="1">
        <f t="shared" ref="K67:K70" si="37">MOD(I67,600)</f>
        <v>300</v>
      </c>
    </row>
    <row r="68" spans="9:11" hidden="1" x14ac:dyDescent="0.3">
      <c r="I68" s="1">
        <f t="shared" si="35"/>
        <v>300</v>
      </c>
      <c r="J68" s="1">
        <f t="shared" si="36"/>
        <v>0</v>
      </c>
      <c r="K68" s="1">
        <f t="shared" si="37"/>
        <v>300</v>
      </c>
    </row>
    <row r="69" spans="9:11" hidden="1" x14ac:dyDescent="0.3">
      <c r="I69" s="1">
        <f t="shared" si="35"/>
        <v>300</v>
      </c>
      <c r="J69" s="1">
        <f t="shared" si="36"/>
        <v>0</v>
      </c>
      <c r="K69" s="1">
        <f t="shared" si="37"/>
        <v>300</v>
      </c>
    </row>
    <row r="70" spans="9:11" hidden="1" x14ac:dyDescent="0.3">
      <c r="I70" s="1">
        <f t="shared" si="35"/>
        <v>300</v>
      </c>
      <c r="J70" s="1">
        <f t="shared" si="36"/>
        <v>0</v>
      </c>
      <c r="K70" s="1">
        <f t="shared" si="37"/>
        <v>300</v>
      </c>
    </row>
    <row r="71" spans="9:11" hidden="1" x14ac:dyDescent="0.3"/>
    <row r="72" spans="9:11" hidden="1" x14ac:dyDescent="0.3">
      <c r="I72" s="1" t="s">
        <v>19</v>
      </c>
    </row>
    <row r="73" spans="9:11" hidden="1" x14ac:dyDescent="0.3">
      <c r="I73" s="1">
        <f>C17*J66+K66</f>
        <v>300</v>
      </c>
      <c r="J73" s="1">
        <f>ROUNDDOWN(I73/600,0)</f>
        <v>0</v>
      </c>
      <c r="K73" s="1">
        <f>MOD(I73,600)</f>
        <v>300</v>
      </c>
    </row>
    <row r="74" spans="9:11" hidden="1" x14ac:dyDescent="0.3">
      <c r="I74" s="1">
        <f t="shared" ref="I74:I77" si="38">C18*J67+K67</f>
        <v>300</v>
      </c>
      <c r="J74" s="1">
        <f t="shared" ref="J74:J77" si="39">ROUNDDOWN(I74/600,0)</f>
        <v>0</v>
      </c>
      <c r="K74" s="1">
        <f t="shared" ref="K74:K77" si="40">MOD(I74,600)</f>
        <v>300</v>
      </c>
    </row>
    <row r="75" spans="9:11" hidden="1" x14ac:dyDescent="0.3">
      <c r="I75" s="1">
        <f t="shared" si="38"/>
        <v>300</v>
      </c>
      <c r="J75" s="1">
        <f t="shared" si="39"/>
        <v>0</v>
      </c>
      <c r="K75" s="1">
        <f t="shared" si="40"/>
        <v>300</v>
      </c>
    </row>
    <row r="76" spans="9:11" hidden="1" x14ac:dyDescent="0.3">
      <c r="I76" s="1">
        <f t="shared" si="38"/>
        <v>300</v>
      </c>
      <c r="J76" s="1">
        <f t="shared" si="39"/>
        <v>0</v>
      </c>
      <c r="K76" s="1">
        <f t="shared" si="40"/>
        <v>300</v>
      </c>
    </row>
    <row r="77" spans="9:11" hidden="1" x14ac:dyDescent="0.3">
      <c r="I77" s="1">
        <f t="shared" si="38"/>
        <v>300</v>
      </c>
      <c r="J77" s="1">
        <f t="shared" si="39"/>
        <v>0</v>
      </c>
      <c r="K77" s="1">
        <f t="shared" si="40"/>
        <v>300</v>
      </c>
    </row>
    <row r="78" spans="9:11" hidden="1" x14ac:dyDescent="0.3"/>
    <row r="79" spans="9:11" hidden="1" x14ac:dyDescent="0.3">
      <c r="I79" s="1" t="s">
        <v>20</v>
      </c>
    </row>
    <row r="80" spans="9:11" hidden="1" x14ac:dyDescent="0.3">
      <c r="I80" s="1">
        <f>C17*J73+K73</f>
        <v>300</v>
      </c>
      <c r="J80" s="1">
        <f>ROUNDDOWN(I80/600,0)</f>
        <v>0</v>
      </c>
      <c r="K80" s="1">
        <f>MOD(I80,600)</f>
        <v>300</v>
      </c>
    </row>
    <row r="81" spans="9:11" hidden="1" x14ac:dyDescent="0.3">
      <c r="I81" s="1">
        <f t="shared" ref="I81:I84" si="41">C18*J74+K74</f>
        <v>300</v>
      </c>
      <c r="J81" s="1">
        <f t="shared" ref="J81:J84" si="42">ROUNDDOWN(I81/600,0)</f>
        <v>0</v>
      </c>
      <c r="K81" s="1">
        <f t="shared" ref="K81:K84" si="43">MOD(I81,600)</f>
        <v>300</v>
      </c>
    </row>
    <row r="82" spans="9:11" hidden="1" x14ac:dyDescent="0.3">
      <c r="I82" s="1">
        <f t="shared" si="41"/>
        <v>300</v>
      </c>
      <c r="J82" s="1">
        <f t="shared" si="42"/>
        <v>0</v>
      </c>
      <c r="K82" s="1">
        <f t="shared" si="43"/>
        <v>300</v>
      </c>
    </row>
    <row r="83" spans="9:11" hidden="1" x14ac:dyDescent="0.3">
      <c r="I83" s="1">
        <f t="shared" si="41"/>
        <v>300</v>
      </c>
      <c r="J83" s="1">
        <f t="shared" si="42"/>
        <v>0</v>
      </c>
      <c r="K83" s="1">
        <f t="shared" si="43"/>
        <v>300</v>
      </c>
    </row>
    <row r="84" spans="9:11" hidden="1" x14ac:dyDescent="0.3">
      <c r="I84" s="1">
        <f t="shared" si="41"/>
        <v>300</v>
      </c>
      <c r="J84" s="1">
        <f t="shared" si="42"/>
        <v>0</v>
      </c>
      <c r="K84" s="1">
        <f t="shared" si="43"/>
        <v>300</v>
      </c>
    </row>
    <row r="85" spans="9:11" hidden="1" x14ac:dyDescent="0.3"/>
    <row r="86" spans="9:11" hidden="1" x14ac:dyDescent="0.3">
      <c r="I86" s="1" t="s">
        <v>21</v>
      </c>
    </row>
    <row r="87" spans="9:11" hidden="1" x14ac:dyDescent="0.3">
      <c r="I87" s="1">
        <f>C17*J80+K80</f>
        <v>300</v>
      </c>
      <c r="J87" s="1">
        <f>ROUNDDOWN(I87/600,0)</f>
        <v>0</v>
      </c>
      <c r="K87" s="1">
        <f>MOD(I87,600)</f>
        <v>300</v>
      </c>
    </row>
    <row r="88" spans="9:11" hidden="1" x14ac:dyDescent="0.3">
      <c r="I88" s="1">
        <f t="shared" ref="I88:I91" si="44">C18*J81+K81</f>
        <v>300</v>
      </c>
      <c r="J88" s="1">
        <f t="shared" ref="J88:J91" si="45">ROUNDDOWN(I88/600,0)</f>
        <v>0</v>
      </c>
      <c r="K88" s="1">
        <f t="shared" ref="K88:K91" si="46">MOD(I88,600)</f>
        <v>300</v>
      </c>
    </row>
    <row r="89" spans="9:11" hidden="1" x14ac:dyDescent="0.3">
      <c r="I89" s="1">
        <f t="shared" si="44"/>
        <v>300</v>
      </c>
      <c r="J89" s="1">
        <f t="shared" si="45"/>
        <v>0</v>
      </c>
      <c r="K89" s="1">
        <f t="shared" si="46"/>
        <v>300</v>
      </c>
    </row>
    <row r="90" spans="9:11" hidden="1" x14ac:dyDescent="0.3">
      <c r="I90" s="1">
        <f t="shared" si="44"/>
        <v>300</v>
      </c>
      <c r="J90" s="1">
        <f t="shared" si="45"/>
        <v>0</v>
      </c>
      <c r="K90" s="1">
        <f t="shared" si="46"/>
        <v>300</v>
      </c>
    </row>
    <row r="91" spans="9:11" hidden="1" x14ac:dyDescent="0.3">
      <c r="I91" s="1">
        <f t="shared" si="44"/>
        <v>300</v>
      </c>
      <c r="J91" s="1">
        <f t="shared" si="45"/>
        <v>0</v>
      </c>
      <c r="K91" s="1">
        <f t="shared" si="46"/>
        <v>300</v>
      </c>
    </row>
    <row r="92" spans="9:11" hidden="1" x14ac:dyDescent="0.3"/>
    <row r="93" spans="9:11" hidden="1" x14ac:dyDescent="0.3">
      <c r="I93" s="1" t="s">
        <v>22</v>
      </c>
    </row>
    <row r="94" spans="9:11" hidden="1" x14ac:dyDescent="0.3">
      <c r="I94" s="1">
        <f>C17*J87+K87</f>
        <v>300</v>
      </c>
      <c r="J94" s="1">
        <f>ROUNDDOWN(I94/600,0)</f>
        <v>0</v>
      </c>
      <c r="K94" s="1">
        <f>MOD(I94,600)</f>
        <v>300</v>
      </c>
    </row>
    <row r="95" spans="9:11" hidden="1" x14ac:dyDescent="0.3">
      <c r="I95" s="1">
        <f t="shared" ref="I95:I98" si="47">C18*J88+K88</f>
        <v>300</v>
      </c>
      <c r="J95" s="1">
        <f t="shared" ref="J95:J98" si="48">ROUNDDOWN(I95/600,0)</f>
        <v>0</v>
      </c>
      <c r="K95" s="1">
        <f t="shared" ref="K95:K98" si="49">MOD(I95,600)</f>
        <v>300</v>
      </c>
    </row>
    <row r="96" spans="9:11" hidden="1" x14ac:dyDescent="0.3">
      <c r="I96" s="1">
        <f t="shared" si="47"/>
        <v>300</v>
      </c>
      <c r="J96" s="1">
        <f t="shared" si="48"/>
        <v>0</v>
      </c>
      <c r="K96" s="1">
        <f t="shared" si="49"/>
        <v>300</v>
      </c>
    </row>
    <row r="97" spans="3:11" hidden="1" x14ac:dyDescent="0.3">
      <c r="I97" s="1">
        <f t="shared" si="47"/>
        <v>300</v>
      </c>
      <c r="J97" s="1">
        <f t="shared" si="48"/>
        <v>0</v>
      </c>
      <c r="K97" s="1">
        <f t="shared" si="49"/>
        <v>300</v>
      </c>
    </row>
    <row r="98" spans="3:11" hidden="1" x14ac:dyDescent="0.3">
      <c r="I98" s="1">
        <f t="shared" si="47"/>
        <v>300</v>
      </c>
      <c r="J98" s="1">
        <f t="shared" si="48"/>
        <v>0</v>
      </c>
      <c r="K98" s="1">
        <f t="shared" si="49"/>
        <v>300</v>
      </c>
    </row>
    <row r="99" spans="3:11" hidden="1" x14ac:dyDescent="0.3"/>
    <row r="100" spans="3:11" hidden="1" x14ac:dyDescent="0.3"/>
    <row r="101" spans="3:11" hidden="1" x14ac:dyDescent="0.3"/>
    <row r="102" spans="3:11" ht="17.25" thickBot="1" x14ac:dyDescent="0.35"/>
    <row r="103" spans="3:11" ht="17.25" thickBot="1" x14ac:dyDescent="0.35">
      <c r="C103" s="21" t="s">
        <v>29</v>
      </c>
      <c r="D103" s="22"/>
      <c r="E103" s="22"/>
      <c r="F103" s="23"/>
    </row>
  </sheetData>
  <mergeCells count="3">
    <mergeCell ref="F4:G4"/>
    <mergeCell ref="C103:F103"/>
    <mergeCell ref="C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2014-06-21T08:57:58Z</dcterms:created>
  <dcterms:modified xsi:type="dcterms:W3CDTF">2014-06-24T02:55:51Z</dcterms:modified>
</cp:coreProperties>
</file>